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905" windowHeight="6990"/>
  </bookViews>
  <sheets>
    <sheet name="2025-2027" sheetId="3" r:id="rId1"/>
  </sheets>
  <definedNames>
    <definedName name="_xlnm.Print_Area" localSheetId="0">'2025-2027'!$A$1:$F$39</definedName>
  </definedNames>
  <calcPr calcId="162913" refMode="R1C1"/>
</workbook>
</file>

<file path=xl/calcChain.xml><?xml version="1.0" encoding="utf-8"?>
<calcChain xmlns="http://schemas.openxmlformats.org/spreadsheetml/2006/main">
  <c r="E28" i="3" l="1"/>
  <c r="D28" i="3"/>
  <c r="E25" i="3"/>
  <c r="D25" i="3"/>
  <c r="C25" i="3"/>
  <c r="C28" i="3"/>
  <c r="C38" i="3" l="1"/>
  <c r="E34" i="3"/>
  <c r="D34" i="3"/>
  <c r="C34" i="3"/>
  <c r="C19" i="3"/>
  <c r="D17" i="3" l="1"/>
  <c r="E17" i="3"/>
  <c r="C36" i="3" l="1"/>
  <c r="C33" i="3" s="1"/>
  <c r="C17" i="3"/>
  <c r="C32" i="3" l="1"/>
  <c r="C16" i="3" s="1"/>
  <c r="C15" i="3" s="1"/>
  <c r="D38" i="3" l="1"/>
  <c r="D36" i="3"/>
  <c r="D33" i="3" s="1"/>
  <c r="D32" i="3" s="1"/>
  <c r="D19" i="3"/>
  <c r="D16" i="3" l="1"/>
  <c r="D15" i="3" s="1"/>
  <c r="E38" i="3"/>
  <c r="E36" i="3"/>
  <c r="E33" i="3" s="1"/>
  <c r="E32" i="3" s="1"/>
  <c r="E19" i="3"/>
  <c r="E16" i="3" l="1"/>
  <c r="E15" i="3" s="1"/>
</calcChain>
</file>

<file path=xl/sharedStrings.xml><?xml version="1.0" encoding="utf-8"?>
<sst xmlns="http://schemas.openxmlformats.org/spreadsheetml/2006/main" count="65" uniqueCount="64">
  <si>
    <t>Налог на доходы физических лиц</t>
  </si>
  <si>
    <t xml:space="preserve">сельсовет муниципального </t>
  </si>
  <si>
    <t>Наименование</t>
  </si>
  <si>
    <t>Код вида, подвида доходов бюджета</t>
  </si>
  <si>
    <t>Сумма</t>
  </si>
  <si>
    <t>Всего</t>
  </si>
  <si>
    <t>Налоговые и неналоговые доходы</t>
  </si>
  <si>
    <t>10000000 00 0000 000</t>
  </si>
  <si>
    <t>Налоги на имущество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</si>
  <si>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</si>
  <si>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</si>
  <si>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</si>
  <si>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физических, обладающих земельным участком, расположенным в границах сельских поселений</t>
  </si>
  <si>
    <t>1060604310 0000 110</t>
  </si>
  <si>
    <t>Доходы от использования имущества, находящегося в государственной и муниципальной собственности</t>
  </si>
  <si>
    <t>1010201001 0000 110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</si>
  <si>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</si>
  <si>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Субвенции бюджетам бюджетной системы Российской Федерации</t>
  </si>
  <si>
    <t>2023511810 0000 150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</si>
  <si>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</si>
  <si>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</si>
  <si>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2024001410 0000 150</t>
  </si>
  <si>
    <t>2024999910 7404 150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</si>
  <si>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</si>
  <si>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</si>
  <si>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</si>
  <si>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межбюджетные трансферты, передаваемые бюджетам сельских поселений (Иные межбюджетные трансферты на финансирование мероприятий по благоустройству территорий населенных пунктов, коммунальному хозяйству, обеспечению мер пожарной безопасности, осуществлению дорожной деятельности и охране окружающей среды в границах сельских поселений)</t>
  </si>
  <si>
    <t>10600000 00 0000 000</t>
  </si>
  <si>
    <t>10102000 01 0000 110</t>
  </si>
  <si>
    <t>1110000 00 0000 0000</t>
  </si>
  <si>
    <t>20000000 00 0000 000</t>
  </si>
  <si>
    <t>20200000 00 0000 000</t>
  </si>
  <si>
    <t>20230000 00 0000 150</t>
  </si>
  <si>
    <t>20240000 00 0000 150</t>
  </si>
  <si>
    <t>2024999910 7204 150</t>
  </si>
  <si>
    <t>Прочие межбюджетные трансферты, передаваемые бюджетам сельских поселений (Иные межбюджетные трансферты на доведение средней заработной платы работников муниципальных учреждений культуры до среднемесячной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Республике Башкортостан)</t>
  </si>
  <si>
    <t>к Решению Совета сельского</t>
  </si>
  <si>
    <t>района Уфимский район</t>
  </si>
  <si>
    <t>Республики Башкортостан</t>
  </si>
  <si>
    <t>1060603310 0000 110</t>
  </si>
  <si>
    <t>руб.</t>
  </si>
  <si>
    <t xml:space="preserve"> 1110507510 0000 120</t>
  </si>
  <si>
    <t>Доходы от сдачи в аренду имущества, составляющего казну сельских поселений (за исключением земельных участков)</t>
  </si>
  <si>
    <t>1110503510 0000 120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</si>
  <si>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бюджетных и автономных учреждений)</t>
  </si>
  <si>
    <t xml:space="preserve">                                                                            "Приложение № 1</t>
  </si>
  <si>
    <t>Поступления доходов в бюджет сельского поселения Шемякский сельсовет муниципального района Уфимский район Республики Башкортостан на 2025-2027 годы</t>
  </si>
  <si>
    <t>поселения Шемякский</t>
  </si>
  <si>
    <t>1130199510 0000 130</t>
  </si>
  <si>
    <t>1130299510 1708 130</t>
  </si>
  <si>
    <t>1130206510 0000 130</t>
  </si>
  <si>
    <t>1080402001 0000 110</t>
  </si>
  <si>
    <t>Государственная пошлина</t>
  </si>
  <si>
    <t>20210000 00 0000 150</t>
  </si>
  <si>
    <t>2021600110 0000 150</t>
  </si>
  <si>
    <t>Дотации бюджетам бюджетной системы Российской Федерации</t>
  </si>
  <si>
    <t>Дотации бюджетам сельских поселений на выравнивание бюджетной обеспеченности</t>
  </si>
  <si>
    <t>1130000 00 0000 0000</t>
  </si>
  <si>
    <t>Доходы от оказания платных услуг (работ) и компенсации затрат государства</t>
  </si>
  <si>
    <t>Прочие доходы отоказания платных услуг (работ) получателями средств бюджетов поселений</t>
  </si>
  <si>
    <t>Доходы, поступающие в порядке возмещения расходов, понесенных в связи с эксплуатацией имущества сельских поселений</t>
  </si>
  <si>
    <t>Прочие доходы от компенсации затрат бюджетов сельских поселений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</si>
  <si>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</si>
  <si>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от «26» ноября 2024 года №59»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</si>
</sst>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49" fontId="5" fillId="0" borderId="0" xfId="1" applyNumberFormat="1" applyFont="1" applyFill="1" applyBorder="1" applyAlignment="1">
      <alignment horizontal="center" vertical="center" shrinkToFit="1"/>
    </xf>
    <xf numFmtId="164" fontId="5" fillId="0" borderId="0" xfId="1" applyNumberFormat="1" applyFont="1" applyFill="1" applyBorder="1" applyAlignment="1">
      <alignment horizontal="center" vertical="center" shrinkToFit="1"/>
    </xf>
    <xf numFmtId="164" fontId="2" fillId="0" borderId="0" xfId="0" applyNumberFormat="1" applyFont="1" applyFill="1" applyBorder="1" applyAlignment="1">
      <alignment horizontal="center" vertical="center" shrinkToFit="1"/>
    </xf>
    <xf numFmtId="164" fontId="2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 wrapText="1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shrinkToFit="1"/>
    </xf>
    <xf numFmtId="49" fontId="10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shrinkToFit="1"/>
    </xf>
    <xf numFmtId="49" fontId="9" fillId="0" borderId="1" xfId="0" applyNumberFormat="1" applyFont="1" applyFill="1" applyBorder="1" applyAlignment="1">
      <alignment horizontal="left" vertical="center" wrapText="1"/>
    </xf>
    <xf numFmtId="49" fontId="10" fillId="0" borderId="1" xfId="0" quotePrefix="1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 shrinkToFit="1"/>
    </xf>
    <xf numFmtId="49" fontId="8" fillId="0" borderId="1" xfId="0" applyNumberFormat="1" applyFont="1" applyBorder="1" applyAlignment="1">
      <alignment horizontal="left" vertical="center"/>
    </xf>
    <xf numFmtId="49" fontId="8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/>
    </xf>
    <xf numFmtId="0" fontId="6" fillId="0" borderId="1" xfId="0" applyNumberFormat="1" applyFont="1" applyBorder="1" applyAlignment="1">
      <alignment vertical="center" wrapText="1"/>
    </xf>
    <xf numFmtId="0" fontId="6" fillId="0" borderId="0" xfId="0" applyFont="1" applyBorder="1" applyAlignment="1">
      <alignment wrapText="1"/>
    </xf>
    <xf numFmtId="49" fontId="8" fillId="0" borderId="1" xfId="0" applyNumberFormat="1" applyFont="1" applyBorder="1" applyAlignment="1">
      <alignment horizontal="left" vertical="center" wrapText="1"/>
    </xf>
    <xf numFmtId="43" fontId="6" fillId="0" borderId="2" xfId="2" applyFont="1" applyBorder="1" applyAlignment="1">
      <alignment horizontal="right" wrapText="1"/>
    </xf>
    <xf numFmtId="43" fontId="8" fillId="0" borderId="1" xfId="2" applyFont="1" applyBorder="1" applyAlignment="1">
      <alignment horizontal="center" vertical="center" wrapText="1"/>
    </xf>
    <xf numFmtId="43" fontId="6" fillId="0" borderId="1" xfId="2" applyFont="1" applyFill="1" applyBorder="1" applyAlignment="1">
      <alignment horizontal="center" vertical="center" shrinkToFit="1"/>
    </xf>
    <xf numFmtId="43" fontId="8" fillId="0" borderId="1" xfId="2" applyFont="1" applyFill="1" applyBorder="1" applyAlignment="1">
      <alignment horizontal="center" vertical="center" shrinkToFit="1"/>
    </xf>
    <xf numFmtId="43" fontId="10" fillId="0" borderId="1" xfId="2" applyFont="1" applyFill="1" applyBorder="1" applyAlignment="1">
      <alignment horizontal="center" vertical="center" shrinkToFit="1"/>
    </xf>
    <xf numFmtId="43" fontId="9" fillId="0" borderId="1" xfId="2" applyFont="1" applyFill="1" applyBorder="1" applyAlignment="1">
      <alignment horizontal="center" vertical="center" shrinkToFit="1"/>
    </xf>
    <xf numFmtId="43" fontId="8" fillId="0" borderId="1" xfId="2" applyFont="1" applyBorder="1" applyAlignment="1">
      <alignment horizontal="center" vertical="center"/>
    </xf>
    <xf numFmtId="43" fontId="6" fillId="0" borderId="1" xfId="2" applyFont="1" applyBorder="1" applyAlignment="1">
      <alignment horizontal="center" vertical="center"/>
    </xf>
    <xf numFmtId="43" fontId="4" fillId="0" borderId="0" xfId="2" applyFont="1" applyAlignment="1">
      <alignment horizontal="center" vertical="center"/>
    </xf>
    <xf numFmtId="0" fontId="6" fillId="0" borderId="1" xfId="2" applyNumberFormat="1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 shrinkToFit="1"/>
    </xf>
    <xf numFmtId="49" fontId="9" fillId="0" borderId="1" xfId="0" quotePrefix="1" applyNumberFormat="1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43" fontId="4" fillId="0" borderId="0" xfId="2" applyFont="1" applyAlignment="1">
      <alignment horizontal="right" vertical="center"/>
    </xf>
    <xf numFmtId="0" fontId="0" fillId="0" borderId="0" xfId="0" applyAlignment="1">
      <alignment horizontal="right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tabSelected="1" zoomScale="55" zoomScaleNormal="55" workbookViewId="0">
      <selection activeCell="A10" sqref="A10:E11"/>
    </sheetView>
  </sheetViews>
  <sheetFormatPr defaultRowHeight="15.75" x14ac:dyDescent="0.25"/>
  <cols>
    <col min="1" max="1" width="29.28515625" customWidth="1"/>
    <col min="2" max="2" width="75.140625" style="12" customWidth="1"/>
    <col min="3" max="3" width="33.42578125" style="12" customWidth="1"/>
    <col min="4" max="4" width="31.140625" style="12" customWidth="1"/>
    <col min="5" max="5" width="30.5703125" style="42" customWidth="1"/>
    <col min="6" max="6" width="30.28515625" customWidth="1"/>
    <col min="8" max="8" width="39" customWidth="1"/>
    <col min="9" max="10" width="9.85546875" customWidth="1"/>
    <col min="13" max="13" width="10.140625" customWidth="1"/>
  </cols>
  <sheetData>
    <row r="1" spans="1:9" ht="16.5" customHeight="1" x14ac:dyDescent="0.25">
      <c r="D1" s="50" t="s">
        <v>45</v>
      </c>
      <c r="E1" s="51"/>
      <c r="G1" s="7"/>
      <c r="H1" s="7"/>
      <c r="I1" s="7"/>
    </row>
    <row r="2" spans="1:9" ht="16.5" customHeight="1" x14ac:dyDescent="0.25">
      <c r="D2" s="50" t="s">
        <v>36</v>
      </c>
      <c r="E2" s="51"/>
      <c r="G2" s="7"/>
      <c r="H2" s="7"/>
      <c r="I2" s="7"/>
    </row>
    <row r="3" spans="1:9" ht="16.5" customHeight="1" x14ac:dyDescent="0.25">
      <c r="D3" s="50" t="s">
        <v>47</v>
      </c>
      <c r="E3" s="51"/>
      <c r="G3" s="7"/>
      <c r="H3" s="7"/>
      <c r="I3" s="7"/>
    </row>
    <row r="4" spans="1:9" ht="16.5" customHeight="1" x14ac:dyDescent="0.25">
      <c r="D4" s="50" t="s">
        <v>1</v>
      </c>
      <c r="E4" s="51"/>
      <c r="G4" s="7"/>
      <c r="H4" s="7"/>
      <c r="I4" s="7"/>
    </row>
    <row r="5" spans="1:9" ht="16.5" customHeight="1" x14ac:dyDescent="0.25">
      <c r="D5" s="50" t="s">
        <v>37</v>
      </c>
      <c r="E5" s="51"/>
      <c r="G5" s="7"/>
      <c r="H5" s="7"/>
      <c r="I5" s="7"/>
    </row>
    <row r="6" spans="1:9" ht="16.5" customHeight="1" x14ac:dyDescent="0.25">
      <c r="D6" s="50" t="s">
        <v>38</v>
      </c>
      <c r="E6" s="51"/>
      <c r="G6" s="7"/>
      <c r="H6" s="7"/>
      <c r="I6" s="7"/>
    </row>
    <row r="7" spans="1:9" ht="16.5" customHeight="1" x14ac:dyDescent="0.25">
      <c r="D7" s="50" t="s">
        <v>63</v>
      </c>
      <c r="E7" s="51"/>
      <c r="G7" s="7"/>
      <c r="H7" s="7"/>
      <c r="I7" s="7"/>
    </row>
    <row r="10" spans="1:9" ht="18" customHeight="1" x14ac:dyDescent="0.3">
      <c r="A10" s="46" t="s">
        <v>46</v>
      </c>
      <c r="B10" s="46"/>
      <c r="C10" s="46"/>
      <c r="D10" s="46"/>
      <c r="E10" s="46"/>
      <c r="F10" s="32"/>
      <c r="G10" s="9"/>
      <c r="H10" s="9"/>
    </row>
    <row r="11" spans="1:9" ht="58.15" customHeight="1" x14ac:dyDescent="0.3">
      <c r="A11" s="46"/>
      <c r="B11" s="46"/>
      <c r="C11" s="46"/>
      <c r="D11" s="46"/>
      <c r="E11" s="46"/>
      <c r="F11" s="32"/>
      <c r="G11" s="9"/>
      <c r="H11" s="9"/>
    </row>
    <row r="12" spans="1:9" ht="18" customHeight="1" x14ac:dyDescent="0.3">
      <c r="A12" s="11"/>
      <c r="B12" s="13"/>
      <c r="C12" s="13"/>
      <c r="D12" s="13"/>
      <c r="E12" s="34" t="s">
        <v>40</v>
      </c>
      <c r="G12" s="9"/>
      <c r="H12" s="9"/>
    </row>
    <row r="13" spans="1:9" ht="18" customHeight="1" x14ac:dyDescent="0.3">
      <c r="A13" s="47" t="s">
        <v>3</v>
      </c>
      <c r="B13" s="47" t="s">
        <v>2</v>
      </c>
      <c r="C13" s="49" t="s">
        <v>4</v>
      </c>
      <c r="D13" s="49"/>
      <c r="E13" s="49"/>
      <c r="G13" s="9"/>
      <c r="H13" s="9"/>
    </row>
    <row r="14" spans="1:9" ht="39" customHeight="1" x14ac:dyDescent="0.3">
      <c r="A14" s="48"/>
      <c r="B14" s="48"/>
      <c r="C14" s="10">
        <v>2025</v>
      </c>
      <c r="D14" s="10">
        <v>2026</v>
      </c>
      <c r="E14" s="43">
        <v>2027</v>
      </c>
      <c r="F14" s="8"/>
      <c r="G14" s="8"/>
    </row>
    <row r="15" spans="1:9" ht="30" customHeight="1" x14ac:dyDescent="0.3">
      <c r="A15" s="10"/>
      <c r="B15" s="18" t="s">
        <v>5</v>
      </c>
      <c r="C15" s="35">
        <f>C16</f>
        <v>24269384.079999998</v>
      </c>
      <c r="D15" s="35">
        <f t="shared" ref="D15:E15" si="0">D16</f>
        <v>24400023.280000001</v>
      </c>
      <c r="E15" s="35">
        <f t="shared" si="0"/>
        <v>24473922.66</v>
      </c>
      <c r="F15" s="8"/>
      <c r="G15" s="8"/>
    </row>
    <row r="16" spans="1:9" s="14" customFormat="1" ht="31.15" customHeight="1" x14ac:dyDescent="0.25">
      <c r="A16" s="33" t="s">
        <v>7</v>
      </c>
      <c r="B16" s="18" t="s">
        <v>6</v>
      </c>
      <c r="C16" s="35">
        <f>C17+C19+C23+C25+C32+C28</f>
        <v>24269384.079999998</v>
      </c>
      <c r="D16" s="35">
        <f t="shared" ref="D16:E16" si="1">D17+D19+D23+D25+D32+D28</f>
        <v>24400023.280000001</v>
      </c>
      <c r="E16" s="35">
        <f t="shared" si="1"/>
        <v>24473922.66</v>
      </c>
      <c r="F16" s="15"/>
      <c r="G16" s="15"/>
    </row>
    <row r="17" spans="1:17" s="16" customFormat="1" ht="24" customHeight="1" x14ac:dyDescent="0.25">
      <c r="A17" s="22" t="s">
        <v>28</v>
      </c>
      <c r="B17" s="20" t="s">
        <v>0</v>
      </c>
      <c r="C17" s="37">
        <f>C18</f>
        <v>264000</v>
      </c>
      <c r="D17" s="37">
        <f>D18</f>
        <v>280000</v>
      </c>
      <c r="E17" s="37">
        <f>E18</f>
        <v>295000</v>
      </c>
      <c r="F17" s="1"/>
      <c r="G17" s="1"/>
      <c r="H17" s="1"/>
      <c r="I17" s="2"/>
      <c r="J17" s="3"/>
      <c r="K17" s="4"/>
      <c r="L17" s="4"/>
      <c r="M17" s="1"/>
      <c r="N17" s="5"/>
      <c r="O17" s="1"/>
      <c r="P17" s="6"/>
      <c r="Q17" s="5"/>
    </row>
    <row r="18" spans="1:17" s="16" customFormat="1" ht="99" customHeight="1" x14ac:dyDescent="0.25">
      <c r="A18" s="19" t="s">
        <v>15</v>
      </c>
      <c r="B18" s="21" t="s">
        <v>16</v>
      </c>
      <c r="C18" s="36">
        <v>264000</v>
      </c>
      <c r="D18" s="36">
        <v>280000</v>
      </c>
      <c r="E18" s="36">
        <v>295000</v>
      </c>
      <c r="F18" s="1"/>
      <c r="G18" s="1"/>
      <c r="H18" s="1"/>
      <c r="I18" s="2"/>
      <c r="J18" s="3"/>
      <c r="K18" s="4"/>
      <c r="L18" s="4"/>
      <c r="M18" s="1"/>
      <c r="N18" s="5"/>
      <c r="O18" s="1"/>
      <c r="P18" s="6"/>
      <c r="Q18" s="5"/>
    </row>
    <row r="19" spans="1:17" s="16" customFormat="1" ht="19.899999999999999" customHeight="1" x14ac:dyDescent="0.25">
      <c r="A19" s="22" t="s">
        <v>27</v>
      </c>
      <c r="B19" s="20" t="s">
        <v>8</v>
      </c>
      <c r="C19" s="37">
        <f>C20+C21+C22</f>
        <v>1875000</v>
      </c>
      <c r="D19" s="37">
        <f>D20+D21+D22</f>
        <v>1880000</v>
      </c>
      <c r="E19" s="37">
        <f>E20+E21+E22</f>
        <v>1895000</v>
      </c>
      <c r="F19" s="1"/>
      <c r="G19" s="1"/>
      <c r="H19" s="1"/>
      <c r="I19" s="2"/>
      <c r="J19" s="3"/>
      <c r="K19" s="4"/>
      <c r="L19" s="4"/>
      <c r="M19" s="1"/>
      <c r="N19" s="5"/>
      <c r="O19" s="1"/>
      <c r="P19" s="5"/>
      <c r="Q19" s="5"/>
    </row>
    <row r="20" spans="1:17" s="16" customFormat="1" ht="57.6" customHeight="1" x14ac:dyDescent="0.25">
      <c r="A20" s="19" t="s">
        <v>10</v>
      </c>
      <c r="B20" s="23" t="s">
        <v>9</v>
      </c>
      <c r="C20" s="36">
        <v>310000</v>
      </c>
      <c r="D20" s="36">
        <v>315000</v>
      </c>
      <c r="E20" s="36">
        <v>330000</v>
      </c>
      <c r="F20" s="1"/>
      <c r="G20" s="1"/>
      <c r="H20" s="1"/>
      <c r="I20" s="2"/>
      <c r="J20" s="4"/>
      <c r="K20" s="4"/>
      <c r="L20" s="4"/>
      <c r="M20" s="1"/>
      <c r="N20" s="5"/>
      <c r="O20" s="1"/>
      <c r="P20" s="5"/>
      <c r="Q20" s="5"/>
    </row>
    <row r="21" spans="1:17" s="16" customFormat="1" ht="52.9" customHeight="1" x14ac:dyDescent="0.25">
      <c r="A21" s="19" t="s">
        <v>39</v>
      </c>
      <c r="B21" s="23" t="s">
        <v>11</v>
      </c>
      <c r="C21" s="36">
        <v>165000</v>
      </c>
      <c r="D21" s="36">
        <v>165000</v>
      </c>
      <c r="E21" s="36">
        <v>165000</v>
      </c>
      <c r="F21" s="1"/>
      <c r="G21" s="1"/>
      <c r="H21" s="1"/>
      <c r="I21" s="1"/>
      <c r="J21" s="3"/>
      <c r="K21" s="4"/>
      <c r="L21" s="4"/>
      <c r="M21" s="1"/>
      <c r="N21" s="5"/>
      <c r="O21" s="1"/>
      <c r="P21" s="5"/>
      <c r="Q21" s="5"/>
    </row>
    <row r="22" spans="1:17" s="16" customFormat="1" ht="51.6" customHeight="1" x14ac:dyDescent="0.25">
      <c r="A22" s="19" t="s">
        <v>13</v>
      </c>
      <c r="B22" s="23" t="s">
        <v>12</v>
      </c>
      <c r="C22" s="36">
        <v>1400000</v>
      </c>
      <c r="D22" s="36">
        <v>1400000</v>
      </c>
      <c r="E22" s="36">
        <v>1400000</v>
      </c>
      <c r="F22" s="1"/>
      <c r="G22" s="1"/>
      <c r="H22" s="1"/>
      <c r="I22" s="2"/>
      <c r="J22" s="4"/>
      <c r="K22" s="4"/>
      <c r="L22" s="4"/>
      <c r="M22" s="1"/>
      <c r="N22" s="5"/>
      <c r="O22" s="1"/>
      <c r="P22" s="5"/>
      <c r="Q22" s="5"/>
    </row>
    <row r="23" spans="1:17" s="16" customFormat="1" ht="23.25" customHeight="1" x14ac:dyDescent="0.25">
      <c r="A23" s="22" t="s">
        <v>51</v>
      </c>
      <c r="B23" s="20" t="s">
        <v>52</v>
      </c>
      <c r="C23" s="37">
        <v>5000</v>
      </c>
      <c r="D23" s="37">
        <v>5000</v>
      </c>
      <c r="E23" s="37">
        <v>5000</v>
      </c>
      <c r="F23" s="1"/>
      <c r="G23" s="1"/>
      <c r="H23" s="1"/>
      <c r="I23" s="2"/>
      <c r="J23" s="4"/>
      <c r="K23" s="4"/>
      <c r="L23" s="4"/>
      <c r="M23" s="1"/>
      <c r="N23" s="5"/>
      <c r="O23" s="1"/>
      <c r="P23" s="5"/>
      <c r="Q23" s="5"/>
    </row>
    <row r="24" spans="1:17" s="16" customFormat="1" ht="91.5" customHeight="1" x14ac:dyDescent="0.25">
      <c r="A24" s="19" t="s">
        <v>51</v>
      </c>
      <c r="B24" s="45" t="s">
        <v>62</v>
      </c>
      <c r="C24" s="36">
        <v>5000</v>
      </c>
      <c r="D24" s="36">
        <v>5000</v>
      </c>
      <c r="E24" s="36">
        <v>5000</v>
      </c>
      <c r="F24" s="1"/>
      <c r="G24" s="1"/>
      <c r="H24" s="1"/>
      <c r="I24" s="2"/>
      <c r="J24" s="4"/>
      <c r="K24" s="4"/>
      <c r="L24" s="4"/>
      <c r="M24" s="1"/>
      <c r="N24" s="5"/>
      <c r="O24" s="1"/>
      <c r="P24" s="5"/>
      <c r="Q24" s="5"/>
    </row>
    <row r="25" spans="1:17" s="16" customFormat="1" ht="47.25" customHeight="1" x14ac:dyDescent="0.25">
      <c r="A25" s="22" t="s">
        <v>29</v>
      </c>
      <c r="B25" s="24" t="s">
        <v>14</v>
      </c>
      <c r="C25" s="38">
        <f>SUM(C26:C27)</f>
        <v>730000</v>
      </c>
      <c r="D25" s="38">
        <f t="shared" ref="D25:E25" si="2">SUM(D26:D27)</f>
        <v>730000</v>
      </c>
      <c r="E25" s="38">
        <f t="shared" si="2"/>
        <v>730000</v>
      </c>
      <c r="F25" s="3"/>
      <c r="G25" s="2"/>
      <c r="H25" s="2"/>
      <c r="I25" s="2"/>
      <c r="J25" s="3"/>
      <c r="K25" s="4"/>
      <c r="L25" s="4"/>
      <c r="M25" s="2"/>
      <c r="N25" s="5"/>
      <c r="O25" s="2"/>
      <c r="P25" s="5"/>
      <c r="Q25" s="5"/>
    </row>
    <row r="26" spans="1:17" s="16" customFormat="1" ht="92.25" customHeight="1" x14ac:dyDescent="0.25">
      <c r="A26" s="19" t="s">
        <v>43</v>
      </c>
      <c r="B26" s="45" t="s">
        <v>44</v>
      </c>
      <c r="C26" s="39">
        <v>130000</v>
      </c>
      <c r="D26" s="39">
        <v>130000</v>
      </c>
      <c r="E26" s="39">
        <v>130000</v>
      </c>
      <c r="F26" s="3"/>
      <c r="G26" s="2"/>
      <c r="H26" s="2"/>
      <c r="I26" s="2"/>
      <c r="J26" s="3"/>
      <c r="K26" s="4"/>
      <c r="L26" s="4"/>
      <c r="M26" s="2"/>
      <c r="N26" s="5"/>
      <c r="O26" s="2"/>
      <c r="P26" s="5"/>
      <c r="Q26" s="5"/>
    </row>
    <row r="27" spans="1:17" s="16" customFormat="1" ht="54.75" customHeight="1" x14ac:dyDescent="0.25">
      <c r="A27" s="19" t="s">
        <v>41</v>
      </c>
      <c r="B27" s="25" t="s">
        <v>42</v>
      </c>
      <c r="C27" s="39">
        <v>600000</v>
      </c>
      <c r="D27" s="39">
        <v>600000</v>
      </c>
      <c r="E27" s="39">
        <v>600000</v>
      </c>
      <c r="F27" s="3"/>
      <c r="G27" s="2"/>
      <c r="H27" s="2"/>
      <c r="I27" s="2"/>
      <c r="J27" s="3"/>
      <c r="K27" s="4"/>
      <c r="L27" s="4"/>
      <c r="M27" s="2"/>
      <c r="N27" s="5"/>
      <c r="O27" s="2"/>
      <c r="P27" s="5"/>
      <c r="Q27" s="5"/>
    </row>
    <row r="28" spans="1:17" s="16" customFormat="1" ht="51.75" customHeight="1" x14ac:dyDescent="0.25">
      <c r="A28" s="22" t="s">
        <v>57</v>
      </c>
      <c r="B28" s="44" t="s">
        <v>58</v>
      </c>
      <c r="C28" s="38">
        <f>SUM(C29:C31)</f>
        <v>155000</v>
      </c>
      <c r="D28" s="38">
        <f t="shared" ref="D28:E28" si="3">SUM(D29:D31)</f>
        <v>155000</v>
      </c>
      <c r="E28" s="38">
        <f t="shared" si="3"/>
        <v>125000</v>
      </c>
      <c r="F28" s="3"/>
      <c r="G28" s="2"/>
      <c r="H28" s="2"/>
      <c r="I28" s="2"/>
      <c r="J28" s="3"/>
      <c r="K28" s="4"/>
      <c r="L28" s="4"/>
      <c r="M28" s="2"/>
      <c r="N28" s="5"/>
      <c r="O28" s="2"/>
      <c r="P28" s="5"/>
      <c r="Q28" s="5"/>
    </row>
    <row r="29" spans="1:17" s="16" customFormat="1" ht="54.75" customHeight="1" x14ac:dyDescent="0.25">
      <c r="A29" s="19" t="s">
        <v>48</v>
      </c>
      <c r="B29" s="25" t="s">
        <v>59</v>
      </c>
      <c r="C29" s="39">
        <v>100000</v>
      </c>
      <c r="D29" s="39">
        <v>100000</v>
      </c>
      <c r="E29" s="39">
        <v>100000</v>
      </c>
      <c r="F29" s="3"/>
      <c r="G29" s="2"/>
      <c r="H29" s="2"/>
      <c r="I29" s="2"/>
      <c r="J29" s="3"/>
      <c r="K29" s="4"/>
      <c r="L29" s="4"/>
      <c r="M29" s="2"/>
      <c r="N29" s="5"/>
      <c r="O29" s="2"/>
      <c r="P29" s="5"/>
      <c r="Q29" s="5"/>
    </row>
    <row r="30" spans="1:17" s="16" customFormat="1" ht="57" customHeight="1" x14ac:dyDescent="0.25">
      <c r="A30" s="19" t="s">
        <v>49</v>
      </c>
      <c r="B30" s="25" t="s">
        <v>61</v>
      </c>
      <c r="C30" s="39">
        <v>30000</v>
      </c>
      <c r="D30" s="39">
        <v>30000</v>
      </c>
      <c r="E30" s="39"/>
      <c r="F30" s="3"/>
      <c r="G30" s="2"/>
      <c r="H30" s="2"/>
      <c r="I30" s="2"/>
      <c r="J30" s="3"/>
      <c r="K30" s="4"/>
      <c r="L30" s="4"/>
      <c r="M30" s="2"/>
      <c r="N30" s="5"/>
      <c r="O30" s="2"/>
      <c r="P30" s="5"/>
      <c r="Q30" s="5"/>
    </row>
    <row r="31" spans="1:17" s="16" customFormat="1" ht="68.25" customHeight="1" x14ac:dyDescent="0.25">
      <c r="A31" s="19" t="s">
        <v>50</v>
      </c>
      <c r="B31" s="25" t="s">
        <v>60</v>
      </c>
      <c r="C31" s="39">
        <v>25000</v>
      </c>
      <c r="D31" s="39">
        <v>25000</v>
      </c>
      <c r="E31" s="39">
        <v>25000</v>
      </c>
      <c r="F31" s="3"/>
      <c r="G31" s="2"/>
      <c r="H31" s="2"/>
      <c r="I31" s="2"/>
      <c r="J31" s="3"/>
      <c r="K31" s="4"/>
      <c r="L31" s="4"/>
      <c r="M31" s="2"/>
      <c r="N31" s="5"/>
      <c r="O31" s="2"/>
      <c r="P31" s="5"/>
      <c r="Q31" s="5"/>
    </row>
    <row r="32" spans="1:17" s="14" customFormat="1" ht="30.75" customHeight="1" x14ac:dyDescent="0.25">
      <c r="A32" s="26" t="s">
        <v>30</v>
      </c>
      <c r="B32" s="27" t="s">
        <v>24</v>
      </c>
      <c r="C32" s="40">
        <f>C33</f>
        <v>21240384.079999998</v>
      </c>
      <c r="D32" s="40">
        <f t="shared" ref="D32:E32" si="4">D33</f>
        <v>21350023.280000001</v>
      </c>
      <c r="E32" s="40">
        <f t="shared" si="4"/>
        <v>21423922.66</v>
      </c>
    </row>
    <row r="33" spans="1:7" s="14" customFormat="1" ht="47.25" customHeight="1" x14ac:dyDescent="0.25">
      <c r="A33" s="26" t="s">
        <v>31</v>
      </c>
      <c r="B33" s="27" t="s">
        <v>25</v>
      </c>
      <c r="C33" s="40">
        <f>C36+C38+C34</f>
        <v>21240384.079999998</v>
      </c>
      <c r="D33" s="40">
        <f t="shared" ref="D33:E33" si="5">D36+D38+D34</f>
        <v>21350023.280000001</v>
      </c>
      <c r="E33" s="40">
        <f t="shared" si="5"/>
        <v>21423922.66</v>
      </c>
    </row>
    <row r="34" spans="1:7" s="14" customFormat="1" ht="47.25" customHeight="1" x14ac:dyDescent="0.25">
      <c r="A34" s="26" t="s">
        <v>53</v>
      </c>
      <c r="B34" s="27" t="s">
        <v>55</v>
      </c>
      <c r="C34" s="40">
        <f>SUM(C35)</f>
        <v>16793100</v>
      </c>
      <c r="D34" s="40">
        <f t="shared" ref="D34:E34" si="6">SUM(D35)</f>
        <v>16793100</v>
      </c>
      <c r="E34" s="40">
        <f t="shared" si="6"/>
        <v>16793100</v>
      </c>
    </row>
    <row r="35" spans="1:7" s="14" customFormat="1" ht="47.25" customHeight="1" x14ac:dyDescent="0.25">
      <c r="A35" s="28" t="s">
        <v>54</v>
      </c>
      <c r="B35" s="29" t="s">
        <v>56</v>
      </c>
      <c r="C35" s="41">
        <v>16793100</v>
      </c>
      <c r="D35" s="41">
        <v>16793100</v>
      </c>
      <c r="E35" s="41">
        <v>16793100</v>
      </c>
    </row>
    <row r="36" spans="1:7" s="14" customFormat="1" ht="42" customHeight="1" x14ac:dyDescent="0.25">
      <c r="A36" s="26" t="s">
        <v>32</v>
      </c>
      <c r="B36" s="27" t="s">
        <v>17</v>
      </c>
      <c r="C36" s="40">
        <f>C37</f>
        <v>427700</v>
      </c>
      <c r="D36" s="40">
        <f>D37</f>
        <v>468000</v>
      </c>
      <c r="E36" s="40">
        <f>E37</f>
        <v>468000</v>
      </c>
    </row>
    <row r="37" spans="1:7" s="14" customFormat="1" ht="72" customHeight="1" x14ac:dyDescent="0.25">
      <c r="A37" s="28" t="s">
        <v>18</v>
      </c>
      <c r="B37" s="29" t="s">
        <v>19</v>
      </c>
      <c r="C37" s="41">
        <v>427700</v>
      </c>
      <c r="D37" s="41">
        <v>468000</v>
      </c>
      <c r="E37" s="41">
        <v>468000</v>
      </c>
    </row>
    <row r="38" spans="1:7" s="14" customFormat="1" ht="25.5" customHeight="1" x14ac:dyDescent="0.25">
      <c r="A38" s="26" t="s">
        <v>33</v>
      </c>
      <c r="B38" s="30" t="s">
        <v>20</v>
      </c>
      <c r="C38" s="40">
        <f>SUM(C39:C41)</f>
        <v>4019584.08</v>
      </c>
      <c r="D38" s="40">
        <f>SUM(D39:D41)</f>
        <v>4088923.2800000003</v>
      </c>
      <c r="E38" s="40">
        <f>SUM(E39:E41)</f>
        <v>4162822.66</v>
      </c>
    </row>
    <row r="39" spans="1:7" s="14" customFormat="1" ht="84.75" customHeight="1" x14ac:dyDescent="0.25">
      <c r="A39" s="28" t="s">
        <v>21</v>
      </c>
      <c r="B39" s="29" t="s">
        <v>23</v>
      </c>
      <c r="C39" s="41">
        <v>2531400</v>
      </c>
      <c r="D39" s="41">
        <v>2531400</v>
      </c>
      <c r="E39" s="41">
        <v>2531400</v>
      </c>
    </row>
    <row r="40" spans="1:7" s="14" customFormat="1" ht="147.75" customHeight="1" x14ac:dyDescent="0.25">
      <c r="A40" s="28" t="s">
        <v>34</v>
      </c>
      <c r="B40" s="31" t="s">
        <v>35</v>
      </c>
      <c r="C40" s="41">
        <v>988184.08</v>
      </c>
      <c r="D40" s="41">
        <v>1057523.28</v>
      </c>
      <c r="E40" s="41">
        <v>1131422.6599999999</v>
      </c>
      <c r="G40" s="17"/>
    </row>
    <row r="41" spans="1:7" s="14" customFormat="1" ht="126.75" customHeight="1" x14ac:dyDescent="0.25">
      <c r="A41" s="28" t="s">
        <v>22</v>
      </c>
      <c r="B41" s="31" t="s">
        <v>26</v>
      </c>
      <c r="C41" s="41">
        <v>500000</v>
      </c>
      <c r="D41" s="41">
        <v>500000</v>
      </c>
      <c r="E41" s="41">
        <v>500000</v>
      </c>
      <c r="G41" s="17"/>
    </row>
  </sheetData>
  <mergeCells count="11">
    <mergeCell ref="A10:E11"/>
    <mergeCell ref="A13:A14"/>
    <mergeCell ref="B13:B14"/>
    <mergeCell ref="C13:E13"/>
    <mergeCell ref="D1:E1"/>
    <mergeCell ref="D2:E2"/>
    <mergeCell ref="D3:E3"/>
    <mergeCell ref="D4:E4"/>
    <mergeCell ref="D5:E5"/>
    <mergeCell ref="D6:E6"/>
    <mergeCell ref="D7:E7"/>
  </mergeCells>
  <pageMargins left="0.70866141732283472" right="0.70866141732283472" top="0.74803149606299213" bottom="0.74803149606299213" header="0.31496062992125984" footer="0.31496062992125984"/>
  <pageSetup paperSize="9" scale="37" fitToHeight="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2025-2027</vt:lpstr>
      <vt:lpstr>'2025-2027'!Область_печати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2024-11-27T09:36:55Z</dcterms:modified>
</cp:coreProperties>
</file>