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905" windowHeight="6990"/>
  </bookViews>
  <sheets>
    <sheet name="2025-2027" sheetId="3" r:id="rId1"/>
  </sheets>
  <calcPr calcId="162913"/>
</workbook>
</file>

<file path=xl/calcChain.xml><?xml version="1.0" encoding="utf-8"?>
<calcChain xmlns="http://schemas.openxmlformats.org/spreadsheetml/2006/main">
  <c r="F32" i="3" l="1"/>
  <c r="E32" i="3"/>
  <c r="D32" i="3"/>
  <c r="F60" i="3" l="1"/>
  <c r="F55" i="3" s="1"/>
  <c r="E60" i="3"/>
  <c r="E55" i="3" s="1"/>
  <c r="F58" i="3"/>
  <c r="F57" i="3" s="1"/>
  <c r="F56" i="3" s="1"/>
  <c r="E58" i="3"/>
  <c r="E57" i="3" s="1"/>
  <c r="E56" i="3" s="1"/>
  <c r="F53" i="3"/>
  <c r="F52" i="3" s="1"/>
  <c r="E53" i="3"/>
  <c r="E52" i="3" s="1"/>
  <c r="F50" i="3"/>
  <c r="F49" i="3" s="1"/>
  <c r="E50" i="3"/>
  <c r="E49" i="3"/>
  <c r="F45" i="3"/>
  <c r="F44" i="3" s="1"/>
  <c r="E45" i="3"/>
  <c r="E44" i="3" s="1"/>
  <c r="F42" i="3"/>
  <c r="E42" i="3"/>
  <c r="F40" i="3"/>
  <c r="F39" i="3" s="1"/>
  <c r="F38" i="3" s="1"/>
  <c r="E40" i="3"/>
  <c r="F35" i="3"/>
  <c r="F34" i="3" s="1"/>
  <c r="E35" i="3"/>
  <c r="E34" i="3" s="1"/>
  <c r="F30" i="3"/>
  <c r="F29" i="3" s="1"/>
  <c r="E30" i="3"/>
  <c r="E29" i="3" s="1"/>
  <c r="F25" i="3"/>
  <c r="F23" i="3" s="1"/>
  <c r="F22" i="3" s="1"/>
  <c r="F14" i="3" s="1"/>
  <c r="F13" i="3" s="1"/>
  <c r="E25" i="3"/>
  <c r="E23" i="3" s="1"/>
  <c r="E22" i="3" s="1"/>
  <c r="F18" i="3"/>
  <c r="F17" i="3" s="1"/>
  <c r="F16" i="3" s="1"/>
  <c r="E18" i="3"/>
  <c r="E17" i="3" s="1"/>
  <c r="E16" i="3" s="1"/>
  <c r="E14" i="3" l="1"/>
  <c r="E13" i="3" s="1"/>
  <c r="E39" i="3"/>
  <c r="E38" i="3" s="1"/>
  <c r="E21" i="3"/>
  <c r="F21" i="3"/>
  <c r="D60" i="3"/>
  <c r="D55" i="3" s="1"/>
  <c r="F20" i="3" l="1"/>
  <c r="F15" i="3"/>
  <c r="E20" i="3"/>
  <c r="E15" i="3"/>
  <c r="D58" i="3"/>
  <c r="D57" i="3" s="1"/>
  <c r="D45" i="3"/>
  <c r="D44" i="3" s="1"/>
  <c r="D56" i="3" l="1"/>
  <c r="D53" i="3" l="1"/>
  <c r="D52" i="3" s="1"/>
  <c r="D50" i="3"/>
  <c r="D49" i="3" s="1"/>
  <c r="D42" i="3"/>
  <c r="D40" i="3"/>
  <c r="D35" i="3"/>
  <c r="D34" i="3" s="1"/>
  <c r="D30" i="3"/>
  <c r="D29" i="3" s="1"/>
  <c r="D25" i="3"/>
  <c r="D18" i="3"/>
  <c r="D17" i="3" s="1"/>
  <c r="D16" i="3" s="1"/>
  <c r="D39" i="3" l="1"/>
  <c r="D38" i="3" s="1"/>
  <c r="D23" i="3"/>
  <c r="D22" i="3" s="1"/>
  <c r="D14" i="3" s="1"/>
  <c r="D13" i="3" s="1"/>
  <c r="D21" i="3" l="1"/>
  <c r="D20" i="3" s="1"/>
  <c r="D15" i="3" l="1"/>
</calcChain>
</file>

<file path=xl/sharedStrings.xml><?xml version="1.0" encoding="utf-8"?>
<sst xmlns="http://schemas.openxmlformats.org/spreadsheetml/2006/main" count="111" uniqueCount="71">
  <si>
    <t>Наименование</t>
  </si>
  <si>
    <t>Вр</t>
  </si>
  <si>
    <t>200</t>
  </si>
  <si>
    <t>100</t>
  </si>
  <si>
    <t>800</t>
  </si>
  <si>
    <t>Уфимский район Республики Башкортостан</t>
  </si>
  <si>
    <t>Межбюджетные трансферты</t>
  </si>
  <si>
    <t>500</t>
  </si>
  <si>
    <t>Непрограммные расходы</t>
  </si>
  <si>
    <t>Проведение работ по землеустройству</t>
  </si>
  <si>
    <t>Публикация муниципальных правовых актов и иной официальной информации</t>
  </si>
  <si>
    <t>Расходы на выплату  персоналу в целях обеспечения выполнения функций  государственными (муниципальными) органами, казенными учреждениями, органами управления  государственными внебюджетными фондами</t>
  </si>
  <si>
    <t>Иные бюджетные ассигнования</t>
  </si>
  <si>
    <t>Закупка товаров, работ и услуг для обеспечения государственных (муниципальных) нужд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</si>
  <si>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</si>
  <si>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</si>
  <si>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Субвенции на осуществление первичного воинского учета на территориях, где отсутствуют военные комиссариаты</t>
  </si>
  <si>
    <t>Закупка товаров, работ и услуг для обеспечения государственных (муниципальных)нужд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</si>
  <si>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</si>
  <si>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Иные безвозмездные и безвозвратные перечисления</t>
  </si>
  <si>
    <t>Мероприятия по благоустройству территорий населенных пунктов</t>
  </si>
  <si>
    <t>Содержание и обслуживание муниципальной казны</t>
  </si>
  <si>
    <t>9900009040</t>
  </si>
  <si>
    <t xml:space="preserve">к Решению Совета  сельского поселения </t>
  </si>
  <si>
    <t>Глава муниципального образования</t>
  </si>
  <si>
    <t>2211702030</t>
  </si>
  <si>
    <t>2211702040</t>
  </si>
  <si>
    <t>2200000000</t>
  </si>
  <si>
    <t>2210000000</t>
  </si>
  <si>
    <t>2211700000</t>
  </si>
  <si>
    <t>Содержание, ремонт автомобильных дорог за счет средств бюджета муниципального района</t>
  </si>
  <si>
    <t>2210500000</t>
  </si>
  <si>
    <t>2210703330</t>
  </si>
  <si>
    <t>2210600000</t>
  </si>
  <si>
    <t>2210603610</t>
  </si>
  <si>
    <t>2210900000</t>
  </si>
  <si>
    <t>2211474000</t>
  </si>
  <si>
    <t>Обеспечение реализации муниципальной программы</t>
  </si>
  <si>
    <t>Развитие муниципальной службы</t>
  </si>
  <si>
    <t xml:space="preserve">Муниципальная программа "Развитие муниципальной службы в сельском поселении Шемякский сельсовет муниципального района  Уфимский район Республики Башкортостан" </t>
  </si>
  <si>
    <t>Мероприятие в областе дорожного хозяйства</t>
  </si>
  <si>
    <t>2211400000</t>
  </si>
  <si>
    <t>Иные безвозмездные и безвозвратные перечисления в бюджет муниципального района</t>
  </si>
  <si>
    <t>Шемякский сельсовет муниципального района</t>
  </si>
  <si>
    <t>Цс</t>
  </si>
  <si>
    <t>ВСЕГО: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</si>
  <si>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</si>
  <si>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</si>
  <si>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Другие общегосударственные расходы</t>
  </si>
  <si>
    <t>9900000000</t>
  </si>
  <si>
    <t/>
  </si>
  <si>
    <t>Развитие жилищного хозяйства</t>
  </si>
  <si>
    <t>Мероприятие по благоустройству</t>
  </si>
  <si>
    <t>Мероприятия в сфере культуры, кинематографии</t>
  </si>
  <si>
    <t>2211100000</t>
  </si>
  <si>
    <t>Дворцы и дома культуры, другие учреждения культуры</t>
  </si>
  <si>
    <t>2211144090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</si>
  <si>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</si>
  <si>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22111S2040</t>
  </si>
  <si>
    <t>Мероприятие по публикация муниципальных правовых актов и иной официальной информации</t>
  </si>
  <si>
    <t>2211200000</t>
  </si>
  <si>
    <t>НЕПРОГРАММНЫЕ РАСХОДЫ</t>
  </si>
  <si>
    <t>Программные расходы</t>
  </si>
  <si>
    <t>(руб.)</t>
  </si>
  <si>
    <t>Приложение 3</t>
  </si>
  <si>
    <t>2025г</t>
  </si>
  <si>
    <t>2026г</t>
  </si>
  <si>
    <t>2027г</t>
  </si>
  <si>
    <t>Распределение бюджетных ассигнований администрации сельского поселения Шемякский сельсовет муниципального района  Уфимский район на плановый период 2025-2027 года по целевым статьям (муниципальным программам сельского поселения Шемякский сельсовет муниципального района Уфимский район Республики Башкортостан и непрограммным направлениям деятельности), группам видов расходов классификации расходов бюджетов</t>
  </si>
  <si>
    <t>Условно утвержденные расходы</t>
  </si>
  <si>
    <t>от «26» ноября  2024 года № 59_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</si>
</sst>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/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 shrinkToFit="1"/>
    </xf>
    <xf numFmtId="49" fontId="6" fillId="5" borderId="1" xfId="0" applyNumberFormat="1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 shrinkToFit="1"/>
    </xf>
    <xf numFmtId="165" fontId="5" fillId="2" borderId="1" xfId="1" applyNumberFormat="1" applyFont="1" applyFill="1" applyBorder="1" applyAlignment="1">
      <alignment horizontal="right" vertical="center" wrapText="1" shrinkToFit="1"/>
    </xf>
    <xf numFmtId="165" fontId="5" fillId="0" borderId="1" xfId="1" applyNumberFormat="1" applyFont="1" applyFill="1" applyBorder="1" applyAlignment="1">
      <alignment horizontal="righ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165" fontId="6" fillId="3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2" fillId="6" borderId="2" xfId="0" applyFont="1" applyFill="1" applyBorder="1"/>
    <xf numFmtId="0" fontId="4" fillId="6" borderId="1" xfId="0" applyFont="1" applyFill="1" applyBorder="1"/>
    <xf numFmtId="0" fontId="4" fillId="6" borderId="3" xfId="0" applyFont="1" applyFill="1" applyBorder="1"/>
    <xf numFmtId="2" fontId="2" fillId="6" borderId="1" xfId="0" applyNumberFormat="1" applyFont="1" applyFill="1" applyBorder="1"/>
    <xf numFmtId="0" fontId="3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A5" sqref="A5:F5"/>
    </sheetView>
  </sheetViews>
  <sheetFormatPr defaultRowHeight="15" x14ac:dyDescent="0.25"/>
  <cols>
    <col min="1" max="1" width="59.85546875" customWidth="1"/>
    <col min="2" max="2" width="13.7109375" customWidth="1"/>
    <col min="3" max="3" width="6.5703125" customWidth="1"/>
    <col min="4" max="6" width="15" customWidth="1"/>
  </cols>
  <sheetData>
    <row r="1" spans="1:13" ht="18" customHeight="1" x14ac:dyDescent="0.25">
      <c r="A1" s="13"/>
      <c r="B1" s="50"/>
      <c r="C1" s="50"/>
      <c r="D1" s="16"/>
      <c r="E1" s="42"/>
      <c r="F1" s="42" t="s">
        <v>64</v>
      </c>
    </row>
    <row r="2" spans="1:13" x14ac:dyDescent="0.25">
      <c r="A2" s="49" t="s">
        <v>23</v>
      </c>
      <c r="B2" s="50"/>
      <c r="C2" s="50"/>
      <c r="D2" s="50"/>
      <c r="E2" s="51"/>
      <c r="F2" s="51"/>
    </row>
    <row r="3" spans="1:13" x14ac:dyDescent="0.25">
      <c r="A3" s="49" t="s">
        <v>43</v>
      </c>
      <c r="B3" s="50"/>
      <c r="C3" s="50"/>
      <c r="D3" s="50"/>
      <c r="E3" s="51"/>
      <c r="F3" s="51"/>
    </row>
    <row r="4" spans="1:13" x14ac:dyDescent="0.25">
      <c r="A4" s="49" t="s">
        <v>5</v>
      </c>
      <c r="B4" s="50"/>
      <c r="C4" s="50"/>
      <c r="D4" s="50"/>
      <c r="E4" s="51"/>
      <c r="F4" s="51"/>
    </row>
    <row r="5" spans="1:13" x14ac:dyDescent="0.25">
      <c r="A5" s="49" t="s">
        <v>70</v>
      </c>
      <c r="B5" s="50"/>
      <c r="C5" s="50"/>
      <c r="D5" s="50"/>
      <c r="E5" s="51"/>
      <c r="F5" s="51"/>
    </row>
    <row r="6" spans="1:13" ht="15.75" x14ac:dyDescent="0.25">
      <c r="A6" s="13"/>
      <c r="B6" s="50"/>
      <c r="C6" s="50"/>
      <c r="D6" s="16"/>
      <c r="E6" s="42"/>
      <c r="F6" s="42"/>
    </row>
    <row r="7" spans="1:13" ht="15.75" customHeight="1" x14ac:dyDescent="0.25">
      <c r="A7" s="52" t="s">
        <v>68</v>
      </c>
      <c r="B7" s="53"/>
      <c r="C7" s="53"/>
      <c r="D7" s="54"/>
      <c r="E7" s="54"/>
      <c r="F7" s="54"/>
      <c r="J7" s="52"/>
      <c r="K7" s="52"/>
      <c r="L7" s="52"/>
      <c r="M7" s="52"/>
    </row>
    <row r="8" spans="1:13" x14ac:dyDescent="0.25">
      <c r="A8" s="53"/>
      <c r="B8" s="53"/>
      <c r="C8" s="53"/>
      <c r="D8" s="54"/>
      <c r="E8" s="54"/>
      <c r="F8" s="54"/>
    </row>
    <row r="9" spans="1:13" ht="28.5" customHeight="1" x14ac:dyDescent="0.25">
      <c r="A9" s="53"/>
      <c r="B9" s="53"/>
      <c r="C9" s="53"/>
      <c r="D9" s="54"/>
      <c r="E9" s="54"/>
      <c r="F9" s="54"/>
    </row>
    <row r="10" spans="1:13" ht="18.75" customHeight="1" x14ac:dyDescent="0.25">
      <c r="A10" s="17"/>
      <c r="B10" s="17"/>
      <c r="C10" s="17"/>
      <c r="D10" s="22"/>
      <c r="E10" s="43"/>
      <c r="F10" s="44" t="s">
        <v>63</v>
      </c>
    </row>
    <row r="11" spans="1:13" ht="14.25" customHeight="1" x14ac:dyDescent="0.25">
      <c r="A11" s="55" t="s">
        <v>0</v>
      </c>
      <c r="B11" s="55" t="s">
        <v>44</v>
      </c>
      <c r="C11" s="55" t="s">
        <v>1</v>
      </c>
      <c r="D11" s="56" t="s">
        <v>65</v>
      </c>
      <c r="E11" s="56" t="s">
        <v>66</v>
      </c>
      <c r="F11" s="56" t="s">
        <v>67</v>
      </c>
    </row>
    <row r="12" spans="1:13" ht="15" customHeight="1" x14ac:dyDescent="0.25">
      <c r="A12" s="55"/>
      <c r="B12" s="55"/>
      <c r="C12" s="55"/>
      <c r="D12" s="56"/>
      <c r="E12" s="56"/>
      <c r="F12" s="56"/>
    </row>
    <row r="13" spans="1:13" ht="15.75" x14ac:dyDescent="0.25">
      <c r="A13" s="18" t="s">
        <v>45</v>
      </c>
      <c r="B13" s="18"/>
      <c r="C13" s="18"/>
      <c r="D13" s="33">
        <f>SUM(D14,D55)</f>
        <v>24269384.079999998</v>
      </c>
      <c r="E13" s="33">
        <f>SUM(E14,E55,E62)</f>
        <v>24400023.280000001</v>
      </c>
      <c r="F13" s="33">
        <f>SUM(F14,F55,F62)</f>
        <v>24473922.66</v>
      </c>
    </row>
    <row r="14" spans="1:13" ht="21.75" customHeight="1" x14ac:dyDescent="0.25">
      <c r="A14" s="23" t="s">
        <v>62</v>
      </c>
      <c r="B14" s="23"/>
      <c r="C14" s="23"/>
      <c r="D14" s="34">
        <f>SUM(D22,D29,D32,D34,D38,D44,D49,D52)</f>
        <v>22125684.079999998</v>
      </c>
      <c r="E14" s="34">
        <f t="shared" ref="E14:F14" si="0">SUM(E22,E29,E32,E34,E38,E44,E49,E52)</f>
        <v>21648623.280000001</v>
      </c>
      <c r="F14" s="34">
        <f t="shared" si="0"/>
        <v>21196322.66</v>
      </c>
    </row>
    <row r="15" spans="1:13" ht="66" customHeight="1" x14ac:dyDescent="0.25">
      <c r="A15" s="3" t="s">
        <v>39</v>
      </c>
      <c r="B15" s="14" t="s">
        <v>27</v>
      </c>
      <c r="C15" s="14"/>
      <c r="D15" s="35">
        <f>D21</f>
        <v>5635300</v>
      </c>
      <c r="E15" s="35">
        <f t="shared" ref="E15:F15" si="1">E21</f>
        <v>5645200</v>
      </c>
      <c r="F15" s="35">
        <f t="shared" si="1"/>
        <v>5553900</v>
      </c>
    </row>
    <row r="16" spans="1:13" ht="39" hidden="1" customHeight="1" x14ac:dyDescent="0.25">
      <c r="A16" s="3" t="s">
        <v>37</v>
      </c>
      <c r="B16" s="14" t="s">
        <v>28</v>
      </c>
      <c r="C16" s="14"/>
      <c r="D16" s="36">
        <f>D17</f>
        <v>1055.75</v>
      </c>
      <c r="E16" s="36">
        <f t="shared" ref="E16:F18" si="2">E17</f>
        <v>1055.75</v>
      </c>
      <c r="F16" s="36">
        <f t="shared" si="2"/>
        <v>1055.75</v>
      </c>
    </row>
    <row r="17" spans="1:6" ht="23.25" hidden="1" customHeight="1" x14ac:dyDescent="0.25">
      <c r="A17" s="3" t="s">
        <v>38</v>
      </c>
      <c r="B17" s="14" t="s">
        <v>29</v>
      </c>
      <c r="C17" s="14"/>
      <c r="D17" s="36">
        <f>D18</f>
        <v>1055.75</v>
      </c>
      <c r="E17" s="36">
        <f t="shared" si="2"/>
        <v>1055.75</v>
      </c>
      <c r="F17" s="36">
        <f t="shared" si="2"/>
        <v>1055.75</v>
      </c>
    </row>
    <row r="18" spans="1:6" ht="24" hidden="1" customHeight="1" x14ac:dyDescent="0.25">
      <c r="A18" s="4" t="s">
        <v>24</v>
      </c>
      <c r="B18" s="14" t="s">
        <v>25</v>
      </c>
      <c r="C18" s="14"/>
      <c r="D18" s="36">
        <f>D19</f>
        <v>1055.75</v>
      </c>
      <c r="E18" s="36">
        <f t="shared" si="2"/>
        <v>1055.75</v>
      </c>
      <c r="F18" s="36">
        <f t="shared" si="2"/>
        <v>1055.75</v>
      </c>
    </row>
    <row r="19" spans="1:6" ht="101.25" hidden="1" customHeight="1" x14ac:dyDescent="0.25">
      <c r="A19" s="4" t="s">
        <v>15</v>
      </c>
      <c r="B19" s="14" t="s">
        <v>25</v>
      </c>
      <c r="C19" s="14" t="s">
        <v>3</v>
      </c>
      <c r="D19" s="36">
        <v>1055.75</v>
      </c>
      <c r="E19" s="36">
        <v>1055.75</v>
      </c>
      <c r="F19" s="36">
        <v>1055.75</v>
      </c>
    </row>
    <row r="20" spans="1:6" ht="66" hidden="1" customHeight="1" x14ac:dyDescent="0.25">
      <c r="A20" s="6" t="s">
        <v>46</v>
      </c>
      <c r="B20" s="8"/>
      <c r="C20" s="8"/>
      <c r="D20" s="37">
        <f>D21</f>
        <v>5635300</v>
      </c>
      <c r="E20" s="37">
        <f t="shared" ref="E20:F22" si="3">E21</f>
        <v>5645200</v>
      </c>
      <c r="F20" s="37">
        <f t="shared" si="3"/>
        <v>5553900</v>
      </c>
    </row>
    <row r="21" spans="1:6" ht="63" hidden="1" customHeight="1" x14ac:dyDescent="0.25">
      <c r="A21" s="21" t="s">
        <v>39</v>
      </c>
      <c r="B21" s="8" t="s">
        <v>27</v>
      </c>
      <c r="C21" s="12"/>
      <c r="D21" s="37">
        <f>D22</f>
        <v>5635300</v>
      </c>
      <c r="E21" s="37">
        <f t="shared" si="3"/>
        <v>5645200</v>
      </c>
      <c r="F21" s="37">
        <f t="shared" si="3"/>
        <v>5553900</v>
      </c>
    </row>
    <row r="22" spans="1:6" ht="24" customHeight="1" x14ac:dyDescent="0.25">
      <c r="A22" s="27" t="s">
        <v>37</v>
      </c>
      <c r="B22" s="25" t="s">
        <v>28</v>
      </c>
      <c r="C22" s="28"/>
      <c r="D22" s="38">
        <f>D23</f>
        <v>5635300</v>
      </c>
      <c r="E22" s="38">
        <f t="shared" si="3"/>
        <v>5645200</v>
      </c>
      <c r="F22" s="38">
        <f t="shared" si="3"/>
        <v>5553900</v>
      </c>
    </row>
    <row r="23" spans="1:6" ht="24" customHeight="1" x14ac:dyDescent="0.25">
      <c r="A23" s="3" t="s">
        <v>38</v>
      </c>
      <c r="B23" s="8" t="s">
        <v>29</v>
      </c>
      <c r="C23" s="9"/>
      <c r="D23" s="37">
        <f>SUM(D24,D25)</f>
        <v>5635300</v>
      </c>
      <c r="E23" s="37">
        <f t="shared" ref="E23:F23" si="4">SUM(E24,E25)</f>
        <v>5645200</v>
      </c>
      <c r="F23" s="37">
        <f t="shared" si="4"/>
        <v>5553900</v>
      </c>
    </row>
    <row r="24" spans="1:6" ht="22.5" customHeight="1" x14ac:dyDescent="0.25">
      <c r="A24" s="3" t="s">
        <v>24</v>
      </c>
      <c r="B24" s="8" t="s">
        <v>25</v>
      </c>
      <c r="C24" s="9" t="s">
        <v>3</v>
      </c>
      <c r="D24" s="37">
        <v>1029500</v>
      </c>
      <c r="E24" s="37">
        <v>1029500</v>
      </c>
      <c r="F24" s="37">
        <v>1029500</v>
      </c>
    </row>
    <row r="25" spans="1:6" ht="33" customHeight="1" x14ac:dyDescent="0.25">
      <c r="A25" s="5" t="s">
        <v>47</v>
      </c>
      <c r="B25" s="8" t="s">
        <v>26</v>
      </c>
      <c r="C25" s="9"/>
      <c r="D25" s="37">
        <f>D26+D27+D28</f>
        <v>4605800</v>
      </c>
      <c r="E25" s="37">
        <f t="shared" ref="E25:F25" si="5">E26+E27+E28</f>
        <v>4615700</v>
      </c>
      <c r="F25" s="37">
        <f t="shared" si="5"/>
        <v>4524400</v>
      </c>
    </row>
    <row r="26" spans="1:6" ht="82.5" customHeight="1" x14ac:dyDescent="0.25">
      <c r="A26" s="6" t="s">
        <v>11</v>
      </c>
      <c r="B26" s="8" t="s">
        <v>26</v>
      </c>
      <c r="C26" s="15" t="s">
        <v>3</v>
      </c>
      <c r="D26" s="37">
        <v>3272400</v>
      </c>
      <c r="E26" s="37">
        <v>3272400</v>
      </c>
      <c r="F26" s="37">
        <v>3272400</v>
      </c>
    </row>
    <row r="27" spans="1:6" ht="39" customHeight="1" x14ac:dyDescent="0.25">
      <c r="A27" s="2" t="s">
        <v>13</v>
      </c>
      <c r="B27" s="8" t="s">
        <v>26</v>
      </c>
      <c r="C27" s="15" t="s">
        <v>2</v>
      </c>
      <c r="D27" s="37">
        <v>1258400</v>
      </c>
      <c r="E27" s="37">
        <v>1268300</v>
      </c>
      <c r="F27" s="37">
        <v>1177000</v>
      </c>
    </row>
    <row r="28" spans="1:6" ht="22.5" customHeight="1" x14ac:dyDescent="0.25">
      <c r="A28" s="5" t="s">
        <v>12</v>
      </c>
      <c r="B28" s="8" t="s">
        <v>26</v>
      </c>
      <c r="C28" s="15" t="s">
        <v>4</v>
      </c>
      <c r="D28" s="37">
        <v>75000</v>
      </c>
      <c r="E28" s="37">
        <v>75000</v>
      </c>
      <c r="F28" s="37">
        <v>75000</v>
      </c>
    </row>
    <row r="29" spans="1:6" ht="30.75" customHeight="1" x14ac:dyDescent="0.25">
      <c r="A29" s="24" t="s">
        <v>40</v>
      </c>
      <c r="B29" s="25" t="s">
        <v>31</v>
      </c>
      <c r="C29" s="26"/>
      <c r="D29" s="39">
        <f>D30</f>
        <v>2531400</v>
      </c>
      <c r="E29" s="39">
        <f t="shared" ref="E29:F30" si="6">E30</f>
        <v>2531400</v>
      </c>
      <c r="F29" s="39">
        <f t="shared" si="6"/>
        <v>2531400</v>
      </c>
    </row>
    <row r="30" spans="1:6" ht="36.75" customHeight="1" x14ac:dyDescent="0.25">
      <c r="A30" s="7" t="s">
        <v>30</v>
      </c>
      <c r="B30" s="10">
        <v>2210503150</v>
      </c>
      <c r="C30" s="10"/>
      <c r="D30" s="40">
        <f>D31</f>
        <v>2531400</v>
      </c>
      <c r="E30" s="40">
        <f t="shared" si="6"/>
        <v>2531400</v>
      </c>
      <c r="F30" s="40">
        <f t="shared" si="6"/>
        <v>2531400</v>
      </c>
    </row>
    <row r="31" spans="1:6" ht="36.75" customHeight="1" x14ac:dyDescent="0.25">
      <c r="A31" s="6" t="s">
        <v>17</v>
      </c>
      <c r="B31" s="10">
        <v>2210503150</v>
      </c>
      <c r="C31" s="10">
        <v>200</v>
      </c>
      <c r="D31" s="40">
        <v>2531400</v>
      </c>
      <c r="E31" s="40">
        <v>2531400</v>
      </c>
      <c r="F31" s="40">
        <v>2531400</v>
      </c>
    </row>
    <row r="32" spans="1:6" ht="23.25" customHeight="1" x14ac:dyDescent="0.25">
      <c r="A32" s="24" t="s">
        <v>9</v>
      </c>
      <c r="B32" s="28" t="s">
        <v>32</v>
      </c>
      <c r="C32" s="28"/>
      <c r="D32" s="39">
        <f>D33</f>
        <v>80000</v>
      </c>
      <c r="E32" s="39">
        <f t="shared" ref="E32:F32" si="7">E33</f>
        <v>80000</v>
      </c>
      <c r="F32" s="39">
        <f t="shared" si="7"/>
        <v>80000</v>
      </c>
    </row>
    <row r="33" spans="1:6" ht="33.75" customHeight="1" x14ac:dyDescent="0.25">
      <c r="A33" s="3" t="s">
        <v>17</v>
      </c>
      <c r="B33" s="9" t="s">
        <v>32</v>
      </c>
      <c r="C33" s="9" t="s">
        <v>2</v>
      </c>
      <c r="D33" s="40">
        <v>80000</v>
      </c>
      <c r="E33" s="40">
        <v>80000</v>
      </c>
      <c r="F33" s="40">
        <v>80000</v>
      </c>
    </row>
    <row r="34" spans="1:6" ht="23.25" customHeight="1" x14ac:dyDescent="0.25">
      <c r="A34" s="27" t="s">
        <v>37</v>
      </c>
      <c r="B34" s="25" t="s">
        <v>28</v>
      </c>
      <c r="C34" s="25"/>
      <c r="D34" s="39">
        <f>D35</f>
        <v>55000</v>
      </c>
      <c r="E34" s="39">
        <f t="shared" ref="E34:F35" si="8">E35</f>
        <v>55000</v>
      </c>
      <c r="F34" s="39">
        <f t="shared" si="8"/>
        <v>55000</v>
      </c>
    </row>
    <row r="35" spans="1:6" ht="25.5" customHeight="1" x14ac:dyDescent="0.25">
      <c r="A35" s="4" t="s">
        <v>51</v>
      </c>
      <c r="B35" s="8" t="s">
        <v>33</v>
      </c>
      <c r="C35" s="8"/>
      <c r="D35" s="40">
        <f>D36</f>
        <v>55000</v>
      </c>
      <c r="E35" s="40">
        <f t="shared" si="8"/>
        <v>55000</v>
      </c>
      <c r="F35" s="40">
        <f t="shared" si="8"/>
        <v>55000</v>
      </c>
    </row>
    <row r="36" spans="1:6" ht="63.75" customHeight="1" x14ac:dyDescent="0.25">
      <c r="A36" s="4" t="s">
        <v>14</v>
      </c>
      <c r="B36" s="8" t="s">
        <v>34</v>
      </c>
      <c r="C36" s="8"/>
      <c r="D36" s="40">
        <v>55000</v>
      </c>
      <c r="E36" s="40">
        <v>55000</v>
      </c>
      <c r="F36" s="40">
        <v>55000</v>
      </c>
    </row>
    <row r="37" spans="1:6" ht="35.25" customHeight="1" x14ac:dyDescent="0.25">
      <c r="A37" s="6" t="s">
        <v>17</v>
      </c>
      <c r="B37" s="8" t="s">
        <v>34</v>
      </c>
      <c r="C37" s="8" t="s">
        <v>2</v>
      </c>
      <c r="D37" s="40">
        <v>55000</v>
      </c>
      <c r="E37" s="40">
        <v>55000</v>
      </c>
      <c r="F37" s="40">
        <v>55000</v>
      </c>
    </row>
    <row r="38" spans="1:6" ht="24" customHeight="1" x14ac:dyDescent="0.25">
      <c r="A38" s="27" t="s">
        <v>37</v>
      </c>
      <c r="B38" s="25" t="s">
        <v>28</v>
      </c>
      <c r="C38" s="29"/>
      <c r="D38" s="39">
        <f>D39</f>
        <v>4157600</v>
      </c>
      <c r="E38" s="39">
        <f t="shared" ref="E38:F38" si="9">E39</f>
        <v>3463400</v>
      </c>
      <c r="F38" s="39">
        <f t="shared" si="9"/>
        <v>2973600</v>
      </c>
    </row>
    <row r="39" spans="1:6" ht="19.5" customHeight="1" x14ac:dyDescent="0.25">
      <c r="A39" s="4" t="s">
        <v>52</v>
      </c>
      <c r="B39" s="8" t="s">
        <v>35</v>
      </c>
      <c r="C39" s="10"/>
      <c r="D39" s="40">
        <f>D40+D42</f>
        <v>4157600</v>
      </c>
      <c r="E39" s="40">
        <f t="shared" ref="E39:F39" si="10">E40+E42</f>
        <v>3463400</v>
      </c>
      <c r="F39" s="40">
        <f t="shared" si="10"/>
        <v>2973600</v>
      </c>
    </row>
    <row r="40" spans="1:6" ht="19.5" customHeight="1" x14ac:dyDescent="0.25">
      <c r="A40" s="3" t="s">
        <v>20</v>
      </c>
      <c r="B40" s="10">
        <v>2210906050</v>
      </c>
      <c r="C40" s="10"/>
      <c r="D40" s="40">
        <f>D41</f>
        <v>3657600</v>
      </c>
      <c r="E40" s="40">
        <f t="shared" ref="E40:F40" si="11">E41</f>
        <v>2963400</v>
      </c>
      <c r="F40" s="40">
        <f t="shared" si="11"/>
        <v>2473600</v>
      </c>
    </row>
    <row r="41" spans="1:6" ht="37.5" customHeight="1" x14ac:dyDescent="0.25">
      <c r="A41" s="6" t="s">
        <v>17</v>
      </c>
      <c r="B41" s="10">
        <v>2210906050</v>
      </c>
      <c r="C41" s="10">
        <v>200</v>
      </c>
      <c r="D41" s="40">
        <v>3657600</v>
      </c>
      <c r="E41" s="40">
        <v>2963400</v>
      </c>
      <c r="F41" s="40">
        <v>2473600</v>
      </c>
    </row>
    <row r="42" spans="1:6" ht="112.5" customHeight="1" x14ac:dyDescent="0.25">
      <c r="A42" s="6" t="s">
        <v>18</v>
      </c>
      <c r="B42" s="10">
        <v>2210974040</v>
      </c>
      <c r="C42" s="10"/>
      <c r="D42" s="40">
        <f>D43</f>
        <v>500000</v>
      </c>
      <c r="E42" s="40">
        <f t="shared" ref="E42:F42" si="12">E43</f>
        <v>500000</v>
      </c>
      <c r="F42" s="40">
        <f t="shared" si="12"/>
        <v>500000</v>
      </c>
    </row>
    <row r="43" spans="1:6" ht="35.25" customHeight="1" x14ac:dyDescent="0.25">
      <c r="A43" s="6" t="s">
        <v>17</v>
      </c>
      <c r="B43" s="10">
        <v>2210974040</v>
      </c>
      <c r="C43" s="10">
        <v>200</v>
      </c>
      <c r="D43" s="40">
        <v>500000</v>
      </c>
      <c r="E43" s="40">
        <v>500000</v>
      </c>
      <c r="F43" s="40">
        <v>500000</v>
      </c>
    </row>
    <row r="44" spans="1:6" ht="27.75" customHeight="1" x14ac:dyDescent="0.25">
      <c r="A44" s="24" t="s">
        <v>53</v>
      </c>
      <c r="B44" s="30" t="s">
        <v>54</v>
      </c>
      <c r="C44" s="31"/>
      <c r="D44" s="39">
        <f>D45+D48</f>
        <v>7755084.0800000001</v>
      </c>
      <c r="E44" s="39">
        <f t="shared" ref="E44:F44" si="13">E45+E48</f>
        <v>7962323.2800000003</v>
      </c>
      <c r="F44" s="39">
        <f t="shared" si="13"/>
        <v>8111122.6600000001</v>
      </c>
    </row>
    <row r="45" spans="1:6" ht="36" customHeight="1" x14ac:dyDescent="0.25">
      <c r="A45" s="6" t="s">
        <v>55</v>
      </c>
      <c r="B45" s="12" t="s">
        <v>56</v>
      </c>
      <c r="C45" s="15"/>
      <c r="D45" s="40">
        <f>D46+D47</f>
        <v>6766900</v>
      </c>
      <c r="E45" s="40">
        <f t="shared" ref="E45:F45" si="14">E46+E47</f>
        <v>6904800</v>
      </c>
      <c r="F45" s="40">
        <f t="shared" si="14"/>
        <v>6979700</v>
      </c>
    </row>
    <row r="46" spans="1:6" ht="54" customHeight="1" x14ac:dyDescent="0.25">
      <c r="A46" s="6" t="s">
        <v>57</v>
      </c>
      <c r="B46" s="12" t="s">
        <v>56</v>
      </c>
      <c r="C46" s="15" t="s">
        <v>3</v>
      </c>
      <c r="D46" s="40">
        <v>2895500</v>
      </c>
      <c r="E46" s="40">
        <v>2895500</v>
      </c>
      <c r="F46" s="40">
        <v>2895500</v>
      </c>
    </row>
    <row r="47" spans="1:6" ht="36" customHeight="1" x14ac:dyDescent="0.25">
      <c r="A47" s="6" t="s">
        <v>17</v>
      </c>
      <c r="B47" s="12" t="s">
        <v>56</v>
      </c>
      <c r="C47" s="15" t="s">
        <v>2</v>
      </c>
      <c r="D47" s="40">
        <v>3871400</v>
      </c>
      <c r="E47" s="40">
        <v>4009300</v>
      </c>
      <c r="F47" s="40">
        <v>4084200</v>
      </c>
    </row>
    <row r="48" spans="1:6" ht="34.5" customHeight="1" x14ac:dyDescent="0.25">
      <c r="A48" s="6" t="s">
        <v>57</v>
      </c>
      <c r="B48" s="12" t="s">
        <v>58</v>
      </c>
      <c r="C48" s="15" t="s">
        <v>3</v>
      </c>
      <c r="D48" s="40">
        <v>988184.08</v>
      </c>
      <c r="E48" s="40">
        <v>1057523.28</v>
      </c>
      <c r="F48" s="40">
        <v>1131422.6599999999</v>
      </c>
    </row>
    <row r="49" spans="1:6" ht="42.75" customHeight="1" x14ac:dyDescent="0.25">
      <c r="A49" s="24" t="s">
        <v>59</v>
      </c>
      <c r="B49" s="32" t="s">
        <v>60</v>
      </c>
      <c r="C49" s="29"/>
      <c r="D49" s="39">
        <f t="shared" ref="D49:F50" si="15">D50</f>
        <v>20000</v>
      </c>
      <c r="E49" s="39">
        <f t="shared" si="15"/>
        <v>20000</v>
      </c>
      <c r="F49" s="39">
        <f t="shared" si="15"/>
        <v>0</v>
      </c>
    </row>
    <row r="50" spans="1:6" ht="36.75" customHeight="1" x14ac:dyDescent="0.25">
      <c r="A50" s="3" t="s">
        <v>10</v>
      </c>
      <c r="B50" s="10">
        <v>2211264450</v>
      </c>
      <c r="C50" s="10"/>
      <c r="D50" s="40">
        <f t="shared" si="15"/>
        <v>20000</v>
      </c>
      <c r="E50" s="40">
        <f t="shared" si="15"/>
        <v>20000</v>
      </c>
      <c r="F50" s="40">
        <f t="shared" si="15"/>
        <v>0</v>
      </c>
    </row>
    <row r="51" spans="1:6" ht="34.5" customHeight="1" x14ac:dyDescent="0.25">
      <c r="A51" s="2" t="s">
        <v>13</v>
      </c>
      <c r="B51" s="10">
        <v>2211264450</v>
      </c>
      <c r="C51" s="10">
        <v>200</v>
      </c>
      <c r="D51" s="40">
        <v>20000</v>
      </c>
      <c r="E51" s="40">
        <v>20000</v>
      </c>
      <c r="F51" s="40">
        <v>0</v>
      </c>
    </row>
    <row r="52" spans="1:6" ht="45" customHeight="1" x14ac:dyDescent="0.25">
      <c r="A52" s="24" t="s">
        <v>42</v>
      </c>
      <c r="B52" s="32" t="s">
        <v>41</v>
      </c>
      <c r="C52" s="28"/>
      <c r="D52" s="39">
        <f t="shared" ref="D52:F53" si="16">D53</f>
        <v>1891300</v>
      </c>
      <c r="E52" s="39">
        <f t="shared" si="16"/>
        <v>1891300</v>
      </c>
      <c r="F52" s="39">
        <f t="shared" si="16"/>
        <v>1891300</v>
      </c>
    </row>
    <row r="53" spans="1:6" ht="26.25" customHeight="1" x14ac:dyDescent="0.25">
      <c r="A53" s="1" t="s">
        <v>19</v>
      </c>
      <c r="B53" s="11" t="s">
        <v>36</v>
      </c>
      <c r="C53" s="9"/>
      <c r="D53" s="40">
        <f t="shared" si="16"/>
        <v>1891300</v>
      </c>
      <c r="E53" s="40">
        <f t="shared" si="16"/>
        <v>1891300</v>
      </c>
      <c r="F53" s="40">
        <f t="shared" si="16"/>
        <v>1891300</v>
      </c>
    </row>
    <row r="54" spans="1:6" ht="17.25" customHeight="1" x14ac:dyDescent="0.25">
      <c r="A54" s="1" t="s">
        <v>6</v>
      </c>
      <c r="B54" s="11" t="s">
        <v>36</v>
      </c>
      <c r="C54" s="9" t="s">
        <v>7</v>
      </c>
      <c r="D54" s="40">
        <v>1891300</v>
      </c>
      <c r="E54" s="40">
        <v>1891300</v>
      </c>
      <c r="F54" s="40">
        <v>1891300</v>
      </c>
    </row>
    <row r="55" spans="1:6" ht="20.25" customHeight="1" x14ac:dyDescent="0.25">
      <c r="A55" s="19" t="s">
        <v>61</v>
      </c>
      <c r="B55" s="20" t="s">
        <v>50</v>
      </c>
      <c r="C55" s="20" t="s">
        <v>50</v>
      </c>
      <c r="D55" s="41">
        <f>SUM(D60,D59)</f>
        <v>2143700</v>
      </c>
      <c r="E55" s="41">
        <f t="shared" ref="E55:F55" si="17">SUM(E60,E59)</f>
        <v>2292000</v>
      </c>
      <c r="F55" s="41">
        <f t="shared" si="17"/>
        <v>2346000</v>
      </c>
    </row>
    <row r="56" spans="1:6" ht="27.75" customHeight="1" x14ac:dyDescent="0.25">
      <c r="A56" s="5" t="s">
        <v>48</v>
      </c>
      <c r="B56" s="8"/>
      <c r="C56" s="8"/>
      <c r="D56" s="37">
        <f>D57</f>
        <v>1716000</v>
      </c>
      <c r="E56" s="37">
        <f t="shared" ref="E56:F58" si="18">E57</f>
        <v>1824000</v>
      </c>
      <c r="F56" s="37">
        <f t="shared" si="18"/>
        <v>1878000</v>
      </c>
    </row>
    <row r="57" spans="1:6" ht="20.25" customHeight="1" x14ac:dyDescent="0.25">
      <c r="A57" s="6" t="s">
        <v>8</v>
      </c>
      <c r="B57" s="8" t="s">
        <v>49</v>
      </c>
      <c r="C57" s="8"/>
      <c r="D57" s="37">
        <f>D58</f>
        <v>1716000</v>
      </c>
      <c r="E57" s="37">
        <f t="shared" si="18"/>
        <v>1824000</v>
      </c>
      <c r="F57" s="37">
        <f t="shared" si="18"/>
        <v>1878000</v>
      </c>
    </row>
    <row r="58" spans="1:6" ht="32.25" customHeight="1" x14ac:dyDescent="0.25">
      <c r="A58" s="6" t="s">
        <v>21</v>
      </c>
      <c r="B58" s="12" t="s">
        <v>22</v>
      </c>
      <c r="C58" s="12"/>
      <c r="D58" s="37">
        <f>D59</f>
        <v>1716000</v>
      </c>
      <c r="E58" s="37">
        <f t="shared" si="18"/>
        <v>1824000</v>
      </c>
      <c r="F58" s="37">
        <f t="shared" si="18"/>
        <v>1878000</v>
      </c>
    </row>
    <row r="59" spans="1:6" ht="33" customHeight="1" x14ac:dyDescent="0.25">
      <c r="A59" s="6" t="s">
        <v>17</v>
      </c>
      <c r="B59" s="12" t="s">
        <v>22</v>
      </c>
      <c r="C59" s="12" t="s">
        <v>2</v>
      </c>
      <c r="D59" s="37">
        <v>1716000</v>
      </c>
      <c r="E59" s="37">
        <v>1824000</v>
      </c>
      <c r="F59" s="37">
        <v>1878000</v>
      </c>
    </row>
    <row r="60" spans="1:6" ht="49.5" customHeight="1" x14ac:dyDescent="0.25">
      <c r="A60" s="4" t="s">
        <v>16</v>
      </c>
      <c r="B60" s="10">
        <v>9900051180</v>
      </c>
      <c r="C60" s="10"/>
      <c r="D60" s="40">
        <f>SUM(D61)</f>
        <v>427700</v>
      </c>
      <c r="E60" s="40">
        <f t="shared" ref="E60:F60" si="19">SUM(E61)</f>
        <v>468000</v>
      </c>
      <c r="F60" s="40">
        <f t="shared" si="19"/>
        <v>468000</v>
      </c>
    </row>
    <row r="61" spans="1:6" ht="79.5" customHeight="1" x14ac:dyDescent="0.25">
      <c r="A61" s="6" t="s">
        <v>11</v>
      </c>
      <c r="B61" s="10">
        <v>9900051180</v>
      </c>
      <c r="C61" s="10">
        <v>100</v>
      </c>
      <c r="D61" s="40">
        <v>427700</v>
      </c>
      <c r="E61" s="40">
        <v>468000</v>
      </c>
      <c r="F61" s="40">
        <v>468000</v>
      </c>
    </row>
    <row r="62" spans="1:6" ht="15.75" x14ac:dyDescent="0.25">
      <c r="A62" s="45" t="s">
        <v>69</v>
      </c>
      <c r="B62" s="46"/>
      <c r="C62" s="46"/>
      <c r="D62" s="47"/>
      <c r="E62" s="48">
        <v>459400</v>
      </c>
      <c r="F62" s="48">
        <v>931600</v>
      </c>
    </row>
  </sheetData>
  <mergeCells count="14">
    <mergeCell ref="J7:M7"/>
    <mergeCell ref="A11:A12"/>
    <mergeCell ref="B11:B12"/>
    <mergeCell ref="C11:C12"/>
    <mergeCell ref="D11:D12"/>
    <mergeCell ref="E11:E12"/>
    <mergeCell ref="F11:F12"/>
    <mergeCell ref="A4:F4"/>
    <mergeCell ref="A5:F5"/>
    <mergeCell ref="A7:F9"/>
    <mergeCell ref="B1:C1"/>
    <mergeCell ref="B6:C6"/>
    <mergeCell ref="A2:F2"/>
    <mergeCell ref="A3:F3"/>
  </mergeCells>
  <pageMargins left="0.78740157480314965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2024-11-27T09:35:05Z</dcterms:modified>
</cp:coreProperties>
</file>